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6" i="3"/>
  <c r="D15" i="3"/>
  <c r="C7" i="4" l="1"/>
  <c r="A5" i="4"/>
  <c r="D14" i="3"/>
  <c r="C15" i="4" l="1"/>
</calcChain>
</file>

<file path=xl/sharedStrings.xml><?xml version="1.0" encoding="utf-8"?>
<sst xmlns="http://schemas.openxmlformats.org/spreadsheetml/2006/main" count="44" uniqueCount="35">
  <si>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</si>
  <si>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</si>
  <si>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</si>
  <si>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</si>
  <si>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</si>
  <si>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</si>
  <si>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</si>
  <si>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</si>
  <si>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</si>
  <si>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</si>
  <si>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</si>
  <si>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</si>
  <si>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</si>
  <si>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</si>
  <si>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</si>
  <si>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</si>
  <si>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</si>
  <si>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</si>
  <si>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</si>
  <si>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</si>
  <si>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</si>
  <si>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</si>
  <si>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</si>
  <si>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</si>
  <si>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</si>
  <si>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</si>
  <si>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 (с 01.11.2012 по 31.12.2012)</t>
  </si>
  <si>
    <t>Факт 2012г.
(с 01.11.2012 по 31.12.2012)</t>
  </si>
  <si>
    <t>Структура основных производственных расходов
КГУП "Примтеплоэнерго" за 2012 год  
(с 01.11.2012 по 31.12.2012)
 в сфере горячего водоснабжения</t>
  </si>
  <si>
    <t>(по Новошахтинскому ГП Михайловского МР)</t>
  </si>
  <si>
    <t>прочим потребителям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</si>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</sst>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3" sqref="D13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7" t="s">
        <v>22</v>
      </c>
      <c r="B2" s="37"/>
      <c r="C2" s="37"/>
      <c r="D2" s="37"/>
    </row>
    <row r="3" spans="1:4" ht="40.5" customHeight="1" x14ac:dyDescent="0.25">
      <c r="A3" s="38" t="s">
        <v>23</v>
      </c>
      <c r="B3" s="38"/>
      <c r="C3" s="38"/>
      <c r="D3" s="38"/>
    </row>
    <row r="4" spans="1:4" ht="22.5" customHeight="1" x14ac:dyDescent="0.25">
      <c r="A4" s="38" t="s">
        <v>26</v>
      </c>
      <c r="B4" s="38"/>
      <c r="C4" s="38"/>
      <c r="D4" s="38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29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27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45" t="s">
        <v>10</v>
      </c>
      <c r="B11" s="10" t="s">
        <v>12</v>
      </c>
      <c r="C11" s="11" t="s">
        <v>9</v>
      </c>
      <c r="D11" s="33">
        <v>18.458786999999997</v>
      </c>
    </row>
    <row r="12" spans="1:4" ht="27" customHeight="1" x14ac:dyDescent="0.25">
      <c r="A12" s="45" t="s">
        <v>5</v>
      </c>
      <c r="B12" s="10" t="s">
        <v>31</v>
      </c>
      <c r="C12" s="11" t="s">
        <v>9</v>
      </c>
      <c r="D12" s="33">
        <v>0</v>
      </c>
    </row>
    <row r="13" spans="1:4" ht="30.95" customHeight="1" x14ac:dyDescent="0.25">
      <c r="A13" s="45" t="s">
        <v>6</v>
      </c>
      <c r="B13" s="12" t="s">
        <v>13</v>
      </c>
      <c r="C13" s="11" t="s">
        <v>9</v>
      </c>
      <c r="D13" s="33">
        <v>18.458786999999997</v>
      </c>
    </row>
    <row r="14" spans="1:4" ht="30.95" customHeight="1" x14ac:dyDescent="0.25">
      <c r="A14" s="45" t="s">
        <v>7</v>
      </c>
      <c r="B14" s="10" t="s">
        <v>14</v>
      </c>
      <c r="C14" s="11" t="s">
        <v>9</v>
      </c>
      <c r="D14" s="33">
        <f>D15+D16+D17</f>
        <v>18.458786999999997</v>
      </c>
    </row>
    <row r="15" spans="1:4" ht="30.75" customHeight="1" x14ac:dyDescent="0.25">
      <c r="A15" s="1" t="s">
        <v>32</v>
      </c>
      <c r="B15" s="13" t="s">
        <v>15</v>
      </c>
      <c r="C15" s="11" t="s">
        <v>9</v>
      </c>
      <c r="D15" s="33">
        <f>18094.607/1000</f>
        <v>18.094607</v>
      </c>
    </row>
    <row r="16" spans="1:4" ht="35.25" customHeight="1" x14ac:dyDescent="0.25">
      <c r="A16" s="1" t="s">
        <v>33</v>
      </c>
      <c r="B16" s="12" t="s">
        <v>16</v>
      </c>
      <c r="C16" s="11" t="s">
        <v>9</v>
      </c>
      <c r="D16" s="34">
        <f>211.94/1000</f>
        <v>0.21193999999999999</v>
      </c>
    </row>
    <row r="17" spans="1:4" ht="35.25" customHeight="1" x14ac:dyDescent="0.25">
      <c r="A17" s="1" t="s">
        <v>34</v>
      </c>
      <c r="B17" s="12" t="s">
        <v>30</v>
      </c>
      <c r="C17" s="11" t="s">
        <v>9</v>
      </c>
      <c r="D17" s="34">
        <f>152.24/1000</f>
        <v>0.15224000000000001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6" sqref="C16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0" t="s">
        <v>28</v>
      </c>
      <c r="B2" s="40"/>
      <c r="C2" s="40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Новошахтинскому ГП Михайловского МР)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1" t="s">
        <v>4</v>
      </c>
      <c r="B7" s="41" t="s">
        <v>1</v>
      </c>
      <c r="C7" s="44" t="str">
        <f>'производ.программа ГВС'!D8</f>
        <v>Факт 2012г.
(с 01.11.2012 по 31.12.2012)</v>
      </c>
    </row>
    <row r="8" spans="1:3" ht="24.75" customHeight="1" x14ac:dyDescent="0.2">
      <c r="A8" s="42"/>
      <c r="B8" s="42"/>
      <c r="C8" s="44"/>
    </row>
    <row r="9" spans="1:3" ht="24.75" customHeight="1" x14ac:dyDescent="0.2">
      <c r="A9" s="43"/>
      <c r="B9" s="43"/>
      <c r="C9" s="44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19.68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7</v>
      </c>
      <c r="B13" s="21" t="s">
        <v>24</v>
      </c>
      <c r="C13" s="36">
        <v>3716</v>
      </c>
    </row>
    <row r="14" spans="1:3" ht="36" customHeight="1" x14ac:dyDescent="0.2">
      <c r="A14" s="20" t="s">
        <v>20</v>
      </c>
      <c r="B14" s="21" t="s">
        <v>11</v>
      </c>
      <c r="C14" s="35">
        <v>6.5449999999999994E-2</v>
      </c>
    </row>
    <row r="15" spans="1:3" ht="35.25" customHeight="1" x14ac:dyDescent="0.2">
      <c r="A15" s="20" t="s">
        <v>21</v>
      </c>
      <c r="B15" s="13" t="s">
        <v>25</v>
      </c>
      <c r="C15" s="28">
        <f>C11+C12+C13*C14</f>
        <v>262.89219999999995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2013-04-29T03:29:55Z</dcterms:modified>
</cp:coreProperties>
</file>